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'EAEPE-COG'!$A$1:$H$89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<sst xmlns="http://schemas.openxmlformats.org/spreadsheetml/2006/main" count="85" uniqueCount="85">
  <si>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</si>
  <si>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</si>
  <si>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</si>
  <si>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</si>
  <si>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</si>
  <si>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</si>
  <si>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</si>
  <si>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</si>
  <si>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</si>
  <si>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</si>
  <si>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</si>
  <si>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</si>
  <si>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</si>
  <si>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</si>
  <si>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</si>
  <si>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</si>
  <si>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</si>
  <si>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</si>
  <si>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</si>
  <si>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</si>
  <si>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</si>
  <si>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</si>
  <si>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</si>
  <si>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</si>
  <si>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</si>
  <si>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</si>
  <si>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</si>
  <si>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</si>
  <si>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</si>
  <si>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</si>
  <si>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</si>
  <si>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</si>
  <si>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</si>
  <si>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</si>
  <si>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</si>
  <si>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</si>
  <si>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</si>
  <si>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</si>
  <si>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</si>
  <si>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</si>
  <si>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</si>
  <si>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</si>
  <si>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</si>
  <si>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</si>
  <si>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</si>
  <si>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</si>
  <si>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</si>
  <si>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</si>
  <si>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</si>
  <si>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</si>
  <si>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</si>
  <si>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</si>
  <si>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</si>
  <si>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</si>
  <si>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</si>
  <si>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</si>
  <si>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</si>
  <si>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</si>
  <si>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</si>
  <si>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</si>
  <si>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</si>
  <si>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</si>
  <si>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</si>
  <si>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</si>
  <si>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</si>
  <si>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</si>
  <si>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</si>
  <si>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</si>
  <si>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</si>
  <si>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</si>
  <si>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</si>
  <si>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</si>
  <si>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</si>
  <si>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</si>
  <si>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</si>
  <si>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</si>
  <si>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</si>
  <si>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</si>
  <si>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</si>
  <si>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</si>
  <si>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</si>
  <si>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</si>
  <si>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</si>
  <si>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</si>
  <si>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30 de Septiembre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</si>
</sst>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85</xdr:row>
      <xdr:rowOff>133350</xdr:rowOff>
    </xdr:from>
    <xdr:to>
      <xdr:col>2</xdr:col>
      <xdr:colOff>895350</xdr:colOff>
      <xdr:row>86</xdr:row>
      <xdr:rowOff>9525</xdr:rowOff>
    </xdr:to>
    <xdr:sp>
      <xdr:nvSpPr>
        <xdr:cNvPr id="3" name="Conector recto 3"/>
        <xdr:cNvSpPr>
          <a:spLocks/>
        </xdr:cNvSpPr>
      </xdr:nvSpPr>
      <xdr:spPr>
        <a:xfrm>
          <a:off x="1704975" y="13230225"/>
          <a:ext cx="2171700" cy="19050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1609725</xdr:colOff>
      <xdr:row>85</xdr:row>
      <xdr:rowOff>95250</xdr:rowOff>
    </xdr:from>
    <xdr:ext cx="1838325" cy="466725"/>
    <xdr:sp>
      <xdr:nvSpPr>
        <xdr:cNvPr id="4" name="CuadroTexto 4"/>
        <xdr:cNvSpPr txBox="1">
          <a:spLocks noChangeArrowheads="1"/>
        </xdr:cNvSpPr>
      </xdr:nvSpPr>
      <xdr:spPr>
        <a:xfrm>
          <a:off x="1885950" y="13192125"/>
          <a:ext cx="1838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JOSE CARLOS NIETO JUAREZ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  <xdr:twoCellAnchor>
    <xdr:from>
      <xdr:col>3</xdr:col>
      <xdr:colOff>809625</xdr:colOff>
      <xdr:row>86</xdr:row>
      <xdr:rowOff>0</xdr:rowOff>
    </xdr:from>
    <xdr:to>
      <xdr:col>5</xdr:col>
      <xdr:colOff>742950</xdr:colOff>
      <xdr:row>86</xdr:row>
      <xdr:rowOff>9525</xdr:rowOff>
    </xdr:to>
    <xdr:sp>
      <xdr:nvSpPr>
        <xdr:cNvPr id="5" name="Conector recto 5"/>
        <xdr:cNvSpPr>
          <a:spLocks/>
        </xdr:cNvSpPr>
      </xdr:nvSpPr>
      <xdr:spPr>
        <a:xfrm>
          <a:off x="4762500" y="13239750"/>
          <a:ext cx="1876425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704850</xdr:colOff>
      <xdr:row>85</xdr:row>
      <xdr:rowOff>85725</xdr:rowOff>
    </xdr:from>
    <xdr:ext cx="2019300" cy="514350"/>
    <xdr:sp>
      <xdr:nvSpPr>
        <xdr:cNvPr id="6" name="CuadroTexto 6"/>
        <xdr:cNvSpPr txBox="1">
          <a:spLocks noChangeArrowheads="1"/>
        </xdr:cNvSpPr>
      </xdr:nvSpPr>
      <xdr:spPr>
        <a:xfrm>
          <a:off x="4657725" y="13182600"/>
          <a:ext cx="2019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LAZARO LANDIN CANO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57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106492157.51</v>
      </c>
      <c r="D5" s="25">
        <f>SUM(D6:D12)</f>
        <v>1456788.3099999996</v>
      </c>
      <c r="E5" s="25">
        <f>C5+D5</f>
        <v>107948945.82000001</v>
      </c>
      <c r="F5" s="25">
        <f>SUM(F6:F12)</f>
        <v>69481996.38</v>
      </c>
      <c r="G5" s="25">
        <f>SUM(G6:G12)</f>
        <v>69481996.38</v>
      </c>
      <c r="H5" s="25">
        <f>E5-F5</f>
        <v>38466949.44000001</v>
      </c>
    </row>
    <row r="6" spans="1:8" s="11" customFormat="1" ht="12" customHeight="1">
      <c r="A6" s="17"/>
      <c r="B6" s="8" t="s">
        <v>18</v>
      </c>
      <c r="C6" s="26">
        <v>48982047.47</v>
      </c>
      <c r="D6" s="26">
        <v>-1937206.59</v>
      </c>
      <c r="E6" s="26">
        <f aca="true" t="shared" si="0" ref="E6:E69">C6+D6</f>
        <v>47044840.879999995</v>
      </c>
      <c r="F6" s="26">
        <v>32251444.5</v>
      </c>
      <c r="G6" s="26">
        <v>32251444.5</v>
      </c>
      <c r="H6" s="26">
        <f aca="true" t="shared" si="1" ref="H6:H69">E6-F6</f>
        <v>14793396.379999995</v>
      </c>
    </row>
    <row r="7" spans="1:8" s="11" customFormat="1" ht="12" customHeight="1">
      <c r="A7" s="17"/>
      <c r="B7" s="8" t="s">
        <v>19</v>
      </c>
      <c r="C7" s="26">
        <v>12085237.91</v>
      </c>
      <c r="D7" s="26">
        <v>4112132.36</v>
      </c>
      <c r="E7" s="26">
        <f t="shared" si="0"/>
        <v>16197370.27</v>
      </c>
      <c r="F7" s="26">
        <v>12035058.65</v>
      </c>
      <c r="G7" s="26">
        <v>12035058.65</v>
      </c>
      <c r="H7" s="26">
        <f t="shared" si="1"/>
        <v>4162311.619999999</v>
      </c>
    </row>
    <row r="8" spans="1:8" s="11" customFormat="1" ht="12" customHeight="1">
      <c r="A8" s="17"/>
      <c r="B8" s="8" t="s">
        <v>20</v>
      </c>
      <c r="C8" s="26">
        <v>15206761.67</v>
      </c>
      <c r="D8" s="26">
        <v>-2139175.51</v>
      </c>
      <c r="E8" s="26">
        <f t="shared" si="0"/>
        <v>13067586.16</v>
      </c>
      <c r="F8" s="26">
        <v>2918722.39</v>
      </c>
      <c r="G8" s="26">
        <v>2918722.39</v>
      </c>
      <c r="H8" s="26">
        <f t="shared" si="1"/>
        <v>10148863.77</v>
      </c>
    </row>
    <row r="9" spans="1:8" s="11" customFormat="1" ht="12" customHeight="1">
      <c r="A9" s="17"/>
      <c r="B9" s="8" t="s">
        <v>0</v>
      </c>
      <c r="C9" s="26">
        <v>5773986.79</v>
      </c>
      <c r="D9" s="26">
        <v>199999.39</v>
      </c>
      <c r="E9" s="26">
        <f t="shared" si="0"/>
        <v>5973986.18</v>
      </c>
      <c r="F9" s="26">
        <v>4288760.56</v>
      </c>
      <c r="G9" s="26">
        <v>4288760.56</v>
      </c>
      <c r="H9" s="26">
        <f t="shared" si="1"/>
        <v>1685225.62</v>
      </c>
    </row>
    <row r="10" spans="1:8" s="11" customFormat="1" ht="12" customHeight="1">
      <c r="A10" s="17"/>
      <c r="B10" s="8" t="s">
        <v>21</v>
      </c>
      <c r="C10" s="26">
        <v>24444123.67</v>
      </c>
      <c r="D10" s="26">
        <v>1221038.66</v>
      </c>
      <c r="E10" s="26">
        <f t="shared" si="0"/>
        <v>25665162.330000002</v>
      </c>
      <c r="F10" s="26">
        <v>17988010.28</v>
      </c>
      <c r="G10" s="26">
        <v>17988010.28</v>
      </c>
      <c r="H10" s="26">
        <f t="shared" si="1"/>
        <v>7677152.050000001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18044563.5</v>
      </c>
      <c r="D13" s="26">
        <f>SUM(D14:D22)</f>
        <v>-347049.66000000015</v>
      </c>
      <c r="E13" s="26">
        <f t="shared" si="0"/>
        <v>17697513.84</v>
      </c>
      <c r="F13" s="26">
        <f>SUM(F14:F22)</f>
        <v>10772644.65</v>
      </c>
      <c r="G13" s="26">
        <f>SUM(G14:G22)</f>
        <v>10772644.65</v>
      </c>
      <c r="H13" s="26">
        <f t="shared" si="1"/>
        <v>6924869.1899999995</v>
      </c>
    </row>
    <row r="14" spans="1:8" s="11" customFormat="1" ht="12" customHeight="1">
      <c r="A14" s="17"/>
      <c r="B14" s="8" t="s">
        <v>24</v>
      </c>
      <c r="C14" s="26">
        <v>1697144</v>
      </c>
      <c r="D14" s="26">
        <v>464124.38</v>
      </c>
      <c r="E14" s="26">
        <f t="shared" si="0"/>
        <v>2161268.38</v>
      </c>
      <c r="F14" s="26">
        <v>1372478.28</v>
      </c>
      <c r="G14" s="26">
        <v>1372478.28</v>
      </c>
      <c r="H14" s="26">
        <f t="shared" si="1"/>
        <v>788790.0999999999</v>
      </c>
    </row>
    <row r="15" spans="1:8" s="11" customFormat="1" ht="12" customHeight="1">
      <c r="A15" s="17"/>
      <c r="B15" s="8" t="s">
        <v>25</v>
      </c>
      <c r="C15" s="26">
        <v>863324.12</v>
      </c>
      <c r="D15" s="26">
        <v>-1141.62</v>
      </c>
      <c r="E15" s="26">
        <f t="shared" si="0"/>
        <v>862182.5</v>
      </c>
      <c r="F15" s="26">
        <v>602034.73</v>
      </c>
      <c r="G15" s="26">
        <v>602034.73</v>
      </c>
      <c r="H15" s="26">
        <f t="shared" si="1"/>
        <v>260147.77000000002</v>
      </c>
    </row>
    <row r="16" spans="1:8" s="11" customFormat="1" ht="12" customHeight="1">
      <c r="A16" s="17"/>
      <c r="B16" s="8" t="s">
        <v>26</v>
      </c>
      <c r="C16" s="26">
        <v>75000</v>
      </c>
      <c r="D16" s="26">
        <v>49000</v>
      </c>
      <c r="E16" s="26">
        <f t="shared" si="0"/>
        <v>124000</v>
      </c>
      <c r="F16" s="26">
        <v>25694</v>
      </c>
      <c r="G16" s="26">
        <v>25694</v>
      </c>
      <c r="H16" s="26">
        <f t="shared" si="1"/>
        <v>98306</v>
      </c>
    </row>
    <row r="17" spans="1:8" s="11" customFormat="1" ht="12" customHeight="1">
      <c r="A17" s="17"/>
      <c r="B17" s="8" t="s">
        <v>27</v>
      </c>
      <c r="C17" s="26">
        <v>2362655.05</v>
      </c>
      <c r="D17" s="26">
        <v>-198186.51</v>
      </c>
      <c r="E17" s="26">
        <f t="shared" si="0"/>
        <v>2164468.54</v>
      </c>
      <c r="F17" s="26">
        <v>835823.52</v>
      </c>
      <c r="G17" s="26">
        <v>835823.52</v>
      </c>
      <c r="H17" s="26">
        <f t="shared" si="1"/>
        <v>1328645.02</v>
      </c>
    </row>
    <row r="18" spans="1:8" s="11" customFormat="1" ht="12" customHeight="1">
      <c r="A18" s="17"/>
      <c r="B18" s="8" t="s">
        <v>28</v>
      </c>
      <c r="C18" s="26">
        <v>246100</v>
      </c>
      <c r="D18" s="26">
        <v>32448</v>
      </c>
      <c r="E18" s="26">
        <f t="shared" si="0"/>
        <v>278548</v>
      </c>
      <c r="F18" s="26">
        <v>182705.4</v>
      </c>
      <c r="G18" s="26">
        <v>182705.4</v>
      </c>
      <c r="H18" s="26">
        <f t="shared" si="1"/>
        <v>95842.6</v>
      </c>
    </row>
    <row r="19" spans="1:8" s="11" customFormat="1" ht="12" customHeight="1">
      <c r="A19" s="17"/>
      <c r="B19" s="8" t="s">
        <v>29</v>
      </c>
      <c r="C19" s="26">
        <v>8261277.42</v>
      </c>
      <c r="D19" s="26">
        <v>490471</v>
      </c>
      <c r="E19" s="26">
        <f t="shared" si="0"/>
        <v>8751748.42</v>
      </c>
      <c r="F19" s="26">
        <v>5658797.14</v>
      </c>
      <c r="G19" s="26">
        <v>5658797.14</v>
      </c>
      <c r="H19" s="26">
        <f t="shared" si="1"/>
        <v>3092951.2800000003</v>
      </c>
    </row>
    <row r="20" spans="1:8" s="11" customFormat="1" ht="12" customHeight="1">
      <c r="A20" s="17"/>
      <c r="B20" s="8" t="s">
        <v>30</v>
      </c>
      <c r="C20" s="26">
        <v>1716612.33</v>
      </c>
      <c r="D20" s="26">
        <v>145476.18</v>
      </c>
      <c r="E20" s="26">
        <f t="shared" si="0"/>
        <v>1862088.51</v>
      </c>
      <c r="F20" s="26">
        <v>1422512.75</v>
      </c>
      <c r="G20" s="26">
        <v>1422512.75</v>
      </c>
      <c r="H20" s="26">
        <f t="shared" si="1"/>
        <v>439575.76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2822450.58</v>
      </c>
      <c r="D22" s="26">
        <v>-1329241.09</v>
      </c>
      <c r="E22" s="26">
        <f t="shared" si="0"/>
        <v>1493209.49</v>
      </c>
      <c r="F22" s="26">
        <v>672598.83</v>
      </c>
      <c r="G22" s="26">
        <v>672598.83</v>
      </c>
      <c r="H22" s="26">
        <f t="shared" si="1"/>
        <v>820610.66</v>
      </c>
    </row>
    <row r="23" spans="1:8" s="11" customFormat="1" ht="12" customHeight="1">
      <c r="A23" s="15" t="s">
        <v>33</v>
      </c>
      <c r="B23" s="16"/>
      <c r="C23" s="26">
        <f>SUM(C24:C32)</f>
        <v>26623815.71</v>
      </c>
      <c r="D23" s="26">
        <f>SUM(D24:D32)</f>
        <v>12852534.37</v>
      </c>
      <c r="E23" s="26">
        <f t="shared" si="0"/>
        <v>39476350.08</v>
      </c>
      <c r="F23" s="26">
        <f>SUM(F24:F32)</f>
        <v>23432957.48</v>
      </c>
      <c r="G23" s="26">
        <f>SUM(G24:G32)</f>
        <v>23432957.48</v>
      </c>
      <c r="H23" s="26">
        <f t="shared" si="1"/>
        <v>16043392.599999998</v>
      </c>
    </row>
    <row r="24" spans="1:8" s="11" customFormat="1" ht="11.25">
      <c r="A24" s="17"/>
      <c r="B24" s="8" t="s">
        <v>34</v>
      </c>
      <c r="C24" s="26">
        <v>7049636.75</v>
      </c>
      <c r="D24" s="26">
        <v>8179801.57</v>
      </c>
      <c r="E24" s="26">
        <f t="shared" si="0"/>
        <v>15229438.32</v>
      </c>
      <c r="F24" s="26">
        <v>11054803.81</v>
      </c>
      <c r="G24" s="26">
        <v>11054803.81</v>
      </c>
      <c r="H24" s="26">
        <f t="shared" si="1"/>
        <v>4174634.51</v>
      </c>
    </row>
    <row r="25" spans="1:8" s="11" customFormat="1" ht="11.25">
      <c r="A25" s="17"/>
      <c r="B25" s="8" t="s">
        <v>35</v>
      </c>
      <c r="C25" s="26">
        <v>2343057.27</v>
      </c>
      <c r="D25" s="26">
        <v>2508177.63</v>
      </c>
      <c r="E25" s="26">
        <f t="shared" si="0"/>
        <v>4851234.9</v>
      </c>
      <c r="F25" s="26">
        <v>2254053.7</v>
      </c>
      <c r="G25" s="26">
        <v>2254053.7</v>
      </c>
      <c r="H25" s="26">
        <f t="shared" si="1"/>
        <v>2597181.2</v>
      </c>
    </row>
    <row r="26" spans="1:8" s="11" customFormat="1" ht="11.25">
      <c r="A26" s="17"/>
      <c r="B26" s="8" t="s">
        <v>36</v>
      </c>
      <c r="C26" s="26">
        <v>4632992.59</v>
      </c>
      <c r="D26" s="26">
        <v>991633.76</v>
      </c>
      <c r="E26" s="26">
        <f t="shared" si="0"/>
        <v>5624626.35</v>
      </c>
      <c r="F26" s="26">
        <v>2488986.35</v>
      </c>
      <c r="G26" s="26">
        <v>2488986.35</v>
      </c>
      <c r="H26" s="26">
        <f t="shared" si="1"/>
        <v>3135639.9999999995</v>
      </c>
    </row>
    <row r="27" spans="1:8" s="11" customFormat="1" ht="11.25">
      <c r="A27" s="17"/>
      <c r="B27" s="8" t="s">
        <v>37</v>
      </c>
      <c r="C27" s="26">
        <v>1281000</v>
      </c>
      <c r="D27" s="26">
        <v>-5187.01</v>
      </c>
      <c r="E27" s="26">
        <f t="shared" si="0"/>
        <v>1275812.99</v>
      </c>
      <c r="F27" s="26">
        <v>1181196.53</v>
      </c>
      <c r="G27" s="26">
        <v>1181196.53</v>
      </c>
      <c r="H27" s="26">
        <f t="shared" si="1"/>
        <v>94616.45999999996</v>
      </c>
    </row>
    <row r="28" spans="1:8" s="11" customFormat="1" ht="11.25">
      <c r="A28" s="17"/>
      <c r="B28" s="8" t="s">
        <v>38</v>
      </c>
      <c r="C28" s="26">
        <v>2261253.74</v>
      </c>
      <c r="D28" s="26">
        <v>1873035.6</v>
      </c>
      <c r="E28" s="26">
        <f t="shared" si="0"/>
        <v>4134289.3400000003</v>
      </c>
      <c r="F28" s="26">
        <v>2224108.98</v>
      </c>
      <c r="G28" s="26">
        <v>2224108.98</v>
      </c>
      <c r="H28" s="26">
        <f t="shared" si="1"/>
        <v>1910180.3600000003</v>
      </c>
    </row>
    <row r="29" spans="1:8" s="11" customFormat="1" ht="11.25">
      <c r="A29" s="17"/>
      <c r="B29" s="8" t="s">
        <v>39</v>
      </c>
      <c r="C29" s="26">
        <v>1209624.57</v>
      </c>
      <c r="D29" s="26">
        <v>18516.81</v>
      </c>
      <c r="E29" s="26">
        <f t="shared" si="0"/>
        <v>1228141.3800000001</v>
      </c>
      <c r="F29" s="26">
        <v>242163.3</v>
      </c>
      <c r="G29" s="26">
        <v>242163.3</v>
      </c>
      <c r="H29" s="26">
        <f t="shared" si="1"/>
        <v>985978.0800000001</v>
      </c>
    </row>
    <row r="30" spans="1:8" s="11" customFormat="1" ht="11.25">
      <c r="A30" s="17"/>
      <c r="B30" s="8" t="s">
        <v>40</v>
      </c>
      <c r="C30" s="26">
        <v>792730</v>
      </c>
      <c r="D30" s="26">
        <v>-142934</v>
      </c>
      <c r="E30" s="26">
        <f t="shared" si="0"/>
        <v>649796</v>
      </c>
      <c r="F30" s="26">
        <v>239338.14</v>
      </c>
      <c r="G30" s="26">
        <v>239338.14</v>
      </c>
      <c r="H30" s="26">
        <f t="shared" si="1"/>
        <v>410457.86</v>
      </c>
    </row>
    <row r="31" spans="1:8" s="11" customFormat="1" ht="11.25">
      <c r="A31" s="17"/>
      <c r="B31" s="8" t="s">
        <v>41</v>
      </c>
      <c r="C31" s="26">
        <v>3920341</v>
      </c>
      <c r="D31" s="26">
        <v>-78214.42</v>
      </c>
      <c r="E31" s="26">
        <f t="shared" si="0"/>
        <v>3842126.58</v>
      </c>
      <c r="F31" s="26">
        <v>2650090.7</v>
      </c>
      <c r="G31" s="26">
        <v>2650090.7</v>
      </c>
      <c r="H31" s="26">
        <f t="shared" si="1"/>
        <v>1192035.88</v>
      </c>
    </row>
    <row r="32" spans="1:8" s="11" customFormat="1" ht="11.25">
      <c r="A32" s="17"/>
      <c r="B32" s="8" t="s">
        <v>42</v>
      </c>
      <c r="C32" s="26">
        <v>3133179.79</v>
      </c>
      <c r="D32" s="26">
        <v>-492295.57</v>
      </c>
      <c r="E32" s="26">
        <f t="shared" si="0"/>
        <v>2640884.22</v>
      </c>
      <c r="F32" s="26">
        <v>1098215.97</v>
      </c>
      <c r="G32" s="26">
        <v>1098215.97</v>
      </c>
      <c r="H32" s="26">
        <f t="shared" si="1"/>
        <v>1542668.2500000002</v>
      </c>
    </row>
    <row r="33" spans="1:8" s="11" customFormat="1" ht="11.25">
      <c r="A33" s="15" t="s">
        <v>43</v>
      </c>
      <c r="B33" s="16"/>
      <c r="C33" s="26">
        <f>SUM(C34:C42)</f>
        <v>18598928.680000003</v>
      </c>
      <c r="D33" s="26">
        <f>SUM(D34:D42)</f>
        <v>7766404.44</v>
      </c>
      <c r="E33" s="26">
        <f t="shared" si="0"/>
        <v>26365333.120000005</v>
      </c>
      <c r="F33" s="26">
        <f>SUM(F34:F42)</f>
        <v>13885178.969999999</v>
      </c>
      <c r="G33" s="26">
        <f>SUM(G34:G42)</f>
        <v>13885178.969999999</v>
      </c>
      <c r="H33" s="26">
        <f t="shared" si="1"/>
        <v>12480154.150000006</v>
      </c>
    </row>
    <row r="34" spans="1:8" s="11" customFormat="1" ht="11.25">
      <c r="A34" s="17"/>
      <c r="B34" s="8" t="s">
        <v>44</v>
      </c>
      <c r="C34" s="26">
        <v>15528402.88</v>
      </c>
      <c r="D34" s="26">
        <v>819758.07</v>
      </c>
      <c r="E34" s="26">
        <f t="shared" si="0"/>
        <v>16348160.950000001</v>
      </c>
      <c r="F34" s="26">
        <v>11777020.62</v>
      </c>
      <c r="G34" s="26">
        <v>11777020.62</v>
      </c>
      <c r="H34" s="26">
        <f t="shared" si="1"/>
        <v>4571140.330000002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650000</v>
      </c>
      <c r="D36" s="26">
        <v>-83333.33</v>
      </c>
      <c r="E36" s="26">
        <f t="shared" si="0"/>
        <v>566666.67</v>
      </c>
      <c r="F36" s="26">
        <v>366666.67</v>
      </c>
      <c r="G36" s="26">
        <v>366666.67</v>
      </c>
      <c r="H36" s="26">
        <f t="shared" si="1"/>
        <v>200000.00000000006</v>
      </c>
    </row>
    <row r="37" spans="1:8" s="11" customFormat="1" ht="11.25">
      <c r="A37" s="17"/>
      <c r="B37" s="8" t="s">
        <v>47</v>
      </c>
      <c r="C37" s="26">
        <v>1850534.5</v>
      </c>
      <c r="D37" s="26">
        <v>7079425.48</v>
      </c>
      <c r="E37" s="26">
        <f t="shared" si="0"/>
        <v>8929959.98</v>
      </c>
      <c r="F37" s="26">
        <v>1360654.84</v>
      </c>
      <c r="G37" s="26">
        <v>1360654.84</v>
      </c>
      <c r="H37" s="26">
        <f t="shared" si="1"/>
        <v>7569305.140000001</v>
      </c>
    </row>
    <row r="38" spans="1:8" s="11" customFormat="1" ht="11.25">
      <c r="A38" s="17"/>
      <c r="B38" s="8" t="s">
        <v>48</v>
      </c>
      <c r="C38" s="26">
        <v>569991.3</v>
      </c>
      <c r="D38" s="26">
        <v>-49445.78</v>
      </c>
      <c r="E38" s="26">
        <f t="shared" si="0"/>
        <v>520545.52</v>
      </c>
      <c r="F38" s="26">
        <v>380836.84</v>
      </c>
      <c r="G38" s="26">
        <v>380836.84</v>
      </c>
      <c r="H38" s="26">
        <f t="shared" si="1"/>
        <v>139708.68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4075331.31</v>
      </c>
      <c r="D43" s="26">
        <f>SUM(D44:D52)</f>
        <v>143380.76</v>
      </c>
      <c r="E43" s="26">
        <f t="shared" si="0"/>
        <v>4218712.07</v>
      </c>
      <c r="F43" s="26">
        <f>SUM(F44:F52)</f>
        <v>3738165.99</v>
      </c>
      <c r="G43" s="26">
        <f>SUM(G44:G52)</f>
        <v>3738165.99</v>
      </c>
      <c r="H43" s="26">
        <f t="shared" si="1"/>
        <v>480546.0800000001</v>
      </c>
    </row>
    <row r="44" spans="1:8" s="11" customFormat="1" ht="11.25">
      <c r="A44" s="17"/>
      <c r="B44" s="8" t="s">
        <v>53</v>
      </c>
      <c r="C44" s="26">
        <v>918210</v>
      </c>
      <c r="D44" s="26">
        <v>258724.85</v>
      </c>
      <c r="E44" s="26">
        <f t="shared" si="0"/>
        <v>1176934.85</v>
      </c>
      <c r="F44" s="26">
        <v>927154.02</v>
      </c>
      <c r="G44" s="26">
        <v>927154.02</v>
      </c>
      <c r="H44" s="26">
        <f t="shared" si="1"/>
        <v>249780.83000000007</v>
      </c>
    </row>
    <row r="45" spans="1:8" s="11" customFormat="1" ht="11.25">
      <c r="A45" s="17"/>
      <c r="B45" s="8" t="s">
        <v>54</v>
      </c>
      <c r="C45" s="26">
        <v>494248</v>
      </c>
      <c r="D45" s="26">
        <v>-120606.76</v>
      </c>
      <c r="E45" s="26">
        <f t="shared" si="0"/>
        <v>373641.24</v>
      </c>
      <c r="F45" s="26">
        <v>305289.35</v>
      </c>
      <c r="G45" s="26">
        <v>305289.35</v>
      </c>
      <c r="H45" s="26">
        <f t="shared" si="1"/>
        <v>68351.89000000001</v>
      </c>
    </row>
    <row r="46" spans="1:8" s="11" customFormat="1" ht="11.2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11.25">
      <c r="A47" s="17"/>
      <c r="B47" s="8" t="s">
        <v>56</v>
      </c>
      <c r="C47" s="26">
        <v>1800000</v>
      </c>
      <c r="D47" s="26">
        <v>295800</v>
      </c>
      <c r="E47" s="26">
        <f t="shared" si="0"/>
        <v>2095800</v>
      </c>
      <c r="F47" s="26">
        <v>2036780</v>
      </c>
      <c r="G47" s="26">
        <v>2036780</v>
      </c>
      <c r="H47" s="26">
        <f t="shared" si="1"/>
        <v>59020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500473.31</v>
      </c>
      <c r="D49" s="26">
        <v>-308137.33</v>
      </c>
      <c r="E49" s="26">
        <f t="shared" si="0"/>
        <v>192335.97999999998</v>
      </c>
      <c r="F49" s="26">
        <v>108942.62</v>
      </c>
      <c r="G49" s="26">
        <v>108942.62</v>
      </c>
      <c r="H49" s="26">
        <f t="shared" si="1"/>
        <v>83393.35999999999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380000</v>
      </c>
      <c r="E51" s="26">
        <f t="shared" si="0"/>
        <v>380000</v>
      </c>
      <c r="F51" s="26">
        <v>360000</v>
      </c>
      <c r="G51" s="26">
        <v>360000</v>
      </c>
      <c r="H51" s="26">
        <f t="shared" si="1"/>
        <v>20000</v>
      </c>
    </row>
    <row r="52" spans="1:8" s="11" customFormat="1" ht="11.25">
      <c r="A52" s="17"/>
      <c r="B52" s="8" t="s">
        <v>61</v>
      </c>
      <c r="C52" s="26">
        <v>362400</v>
      </c>
      <c r="D52" s="26">
        <v>-362400</v>
      </c>
      <c r="E52" s="26">
        <f t="shared" si="0"/>
        <v>0</v>
      </c>
      <c r="F52" s="26">
        <v>0</v>
      </c>
      <c r="G52" s="26">
        <v>0</v>
      </c>
      <c r="H52" s="26">
        <f t="shared" si="1"/>
        <v>0</v>
      </c>
    </row>
    <row r="53" spans="1:8" s="11" customFormat="1" ht="11.25">
      <c r="A53" s="15" t="s">
        <v>62</v>
      </c>
      <c r="B53" s="16"/>
      <c r="C53" s="26">
        <f>SUM(C54:C56)</f>
        <v>1268870.58</v>
      </c>
      <c r="D53" s="26">
        <f>SUM(D54:D56)</f>
        <v>71308921.33</v>
      </c>
      <c r="E53" s="26">
        <f t="shared" si="0"/>
        <v>72577791.91</v>
      </c>
      <c r="F53" s="26">
        <f>SUM(F54:F56)</f>
        <v>17460532.540000003</v>
      </c>
      <c r="G53" s="26">
        <f>SUM(G54:G56)</f>
        <v>17460532.540000003</v>
      </c>
      <c r="H53" s="26">
        <f t="shared" si="1"/>
        <v>55117259.36999999</v>
      </c>
    </row>
    <row r="54" spans="1:8" s="11" customFormat="1" ht="11.25">
      <c r="A54" s="17"/>
      <c r="B54" s="8" t="s">
        <v>63</v>
      </c>
      <c r="C54" s="26">
        <v>1268870.58</v>
      </c>
      <c r="D54" s="26">
        <v>66866421.64</v>
      </c>
      <c r="E54" s="26">
        <f t="shared" si="0"/>
        <v>68135292.22</v>
      </c>
      <c r="F54" s="26">
        <v>16851901.51</v>
      </c>
      <c r="G54" s="26">
        <v>16851901.51</v>
      </c>
      <c r="H54" s="26">
        <f t="shared" si="1"/>
        <v>51283390.70999999</v>
      </c>
    </row>
    <row r="55" spans="1:8" s="11" customFormat="1" ht="11.25">
      <c r="A55" s="17"/>
      <c r="B55" s="8" t="s">
        <v>64</v>
      </c>
      <c r="C55" s="26">
        <v>0</v>
      </c>
      <c r="D55" s="26">
        <v>4442499.69</v>
      </c>
      <c r="E55" s="26">
        <f t="shared" si="0"/>
        <v>4442499.69</v>
      </c>
      <c r="F55" s="26">
        <v>608631.03</v>
      </c>
      <c r="G55" s="26">
        <v>608631.03</v>
      </c>
      <c r="H55" s="26">
        <f t="shared" si="1"/>
        <v>3833868.66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61618695.14</v>
      </c>
      <c r="D57" s="26">
        <f>SUM(D58:D64)</f>
        <v>-59903371.51</v>
      </c>
      <c r="E57" s="26">
        <f t="shared" si="0"/>
        <v>1715323.6300000027</v>
      </c>
      <c r="F57" s="26">
        <f>SUM(F58:F64)</f>
        <v>0</v>
      </c>
      <c r="G57" s="26">
        <f>SUM(G58:G64)</f>
        <v>0</v>
      </c>
      <c r="H57" s="26">
        <f t="shared" si="1"/>
        <v>1715323.6300000027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61618695.14</v>
      </c>
      <c r="D64" s="26">
        <v>-59903371.51</v>
      </c>
      <c r="E64" s="26">
        <f t="shared" si="0"/>
        <v>1715323.6300000027</v>
      </c>
      <c r="F64" s="26">
        <v>0</v>
      </c>
      <c r="G64" s="26">
        <v>0</v>
      </c>
      <c r="H64" s="26">
        <f t="shared" si="1"/>
        <v>1715323.6300000027</v>
      </c>
    </row>
    <row r="65" spans="1:8" s="11" customFormat="1" ht="11.25">
      <c r="A65" s="15" t="s">
        <v>74</v>
      </c>
      <c r="B65" s="16"/>
      <c r="C65" s="26">
        <f>SUM(C66:C68)</f>
        <v>73500</v>
      </c>
      <c r="D65" s="26">
        <f>SUM(D66:D68)</f>
        <v>3998900</v>
      </c>
      <c r="E65" s="26">
        <f t="shared" si="0"/>
        <v>4072400</v>
      </c>
      <c r="F65" s="26">
        <f>SUM(F66:F68)</f>
        <v>3558400</v>
      </c>
      <c r="G65" s="26">
        <f>SUM(G66:G68)</f>
        <v>3558400</v>
      </c>
      <c r="H65" s="26">
        <f t="shared" si="1"/>
        <v>514000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73500</v>
      </c>
      <c r="D68" s="26">
        <v>3998900</v>
      </c>
      <c r="E68" s="26">
        <f t="shared" si="0"/>
        <v>4072400</v>
      </c>
      <c r="F68" s="26">
        <v>3558400</v>
      </c>
      <c r="G68" s="26">
        <v>3558400</v>
      </c>
      <c r="H68" s="26">
        <f t="shared" si="1"/>
        <v>514000</v>
      </c>
    </row>
    <row r="69" spans="1:8" s="11" customFormat="1" ht="11.25">
      <c r="A69" s="15" t="s">
        <v>75</v>
      </c>
      <c r="B69" s="16"/>
      <c r="C69" s="26">
        <f>SUM(C70:C76)</f>
        <v>5548856</v>
      </c>
      <c r="D69" s="26">
        <f>SUM(D70:D76)</f>
        <v>158036.13</v>
      </c>
      <c r="E69" s="26">
        <f t="shared" si="0"/>
        <v>5706892.13</v>
      </c>
      <c r="F69" s="26">
        <f>SUM(F70:F76)</f>
        <v>5205763.64</v>
      </c>
      <c r="G69" s="26">
        <f>SUM(G70:G76)</f>
        <v>5205763.64</v>
      </c>
      <c r="H69" s="26">
        <f t="shared" si="1"/>
        <v>501128.4900000002</v>
      </c>
    </row>
    <row r="70" spans="1:8" s="11" customFormat="1" ht="11.2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4551142</v>
      </c>
      <c r="G70" s="26">
        <v>4551142</v>
      </c>
      <c r="H70" s="26">
        <f aca="true" t="shared" si="3" ref="H70:H76">E70-F70</f>
        <v>183714</v>
      </c>
    </row>
    <row r="71" spans="1:8" s="11" customFormat="1" ht="11.25">
      <c r="A71" s="17"/>
      <c r="B71" s="8" t="s">
        <v>77</v>
      </c>
      <c r="C71" s="26">
        <v>814000</v>
      </c>
      <c r="D71" s="26">
        <v>158036.13</v>
      </c>
      <c r="E71" s="26">
        <f t="shared" si="2"/>
        <v>972036.13</v>
      </c>
      <c r="F71" s="26">
        <v>654621.64</v>
      </c>
      <c r="G71" s="26">
        <v>654621.64</v>
      </c>
      <c r="H71" s="26">
        <f t="shared" si="3"/>
        <v>317414.49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242344718.43</v>
      </c>
      <c r="D77" s="22">
        <f t="shared" si="4"/>
        <v>37434544.17</v>
      </c>
      <c r="E77" s="22">
        <f t="shared" si="4"/>
        <v>279779262.6</v>
      </c>
      <c r="F77" s="22">
        <f t="shared" si="4"/>
        <v>147535639.64999998</v>
      </c>
      <c r="G77" s="22">
        <f t="shared" si="4"/>
        <v>147535639.64999998</v>
      </c>
      <c r="H77" s="22">
        <f t="shared" si="4"/>
        <v>132243622.95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2019-10-17T18:16:40Z</cp:lastPrinted>
  <dcterms:created xsi:type="dcterms:W3CDTF">2012-12-11T21:12:22Z</dcterms:created>
  <dcterms:modified xsi:type="dcterms:W3CDTF">2019-11-29T20:21:41Z</dcterms:modified>
  <cp:category/>
  <cp:version/>
  <cp:contentType/>
  <cp:contentStatus/>
</cp:coreProperties>
</file>